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0" windowWidth="10340" windowHeight="67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<sst xmlns="http://schemas.openxmlformats.org/spreadsheetml/2006/main" count="29" uniqueCount="26">
  <si>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CAP</t>
  </si>
  <si>
    <t>Carrosserie</t>
  </si>
  <si>
    <t>Peinture</t>
  </si>
  <si>
    <t>TOTAL CAP</t>
  </si>
  <si>
    <t>TOTAL MC</t>
  </si>
  <si>
    <t>BAC PRO</t>
  </si>
  <si>
    <t>TOTAL BAC PRO</t>
  </si>
  <si>
    <t>TOTAL GENERAL</t>
  </si>
  <si>
    <t>PRESENTS</t>
  </si>
  <si>
    <t>Maintenance Automobile opt A</t>
  </si>
  <si>
    <t>Maintenance Automobile opt B</t>
  </si>
  <si>
    <t>REUSSITE</t>
  </si>
  <si>
    <t>%/PRESENTS</t>
  </si>
  <si>
    <t>AB</t>
  </si>
  <si>
    <t>B</t>
  </si>
  <si>
    <t>TB</t>
  </si>
  <si>
    <t>MENTIONS</t>
  </si>
  <si>
    <t>MENTION COMPLEMENTAIRE</t>
  </si>
  <si>
    <t>Maintenance Automobile opt D Moto</t>
  </si>
  <si>
    <t>Maintenance Systèmes Embarqués A</t>
  </si>
  <si>
    <t>BTS</t>
  </si>
  <si>
    <t>Après Vente Automobile opt B</t>
  </si>
  <si>
    <t>TOTAL BTS</t>
  </si>
  <si>
    <t>Motocycles</t>
  </si>
  <si>
    <t>Après Vente Automobile opt A</t>
  </si>
  <si>
    <t>RESULTATS EXAMENS - SESSION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</si>
</sst>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7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48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color indexed="4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b/>
      <i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  <font>
      <b/>
      <sz val="10"/>
      <color rgb="FF0070C0"/>
      <name val="Arial"/>
      <family val="2"/>
    </font>
    <font>
      <b/>
      <i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17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5" fillId="0" borderId="0" xfId="0" applyFont="1" applyAlignment="1">
      <alignment/>
    </xf>
    <xf numFmtId="0" fontId="6" fillId="0" borderId="19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0" fontId="1" fillId="12" borderId="18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54" fillId="30" borderId="18" xfId="0" applyFont="1" applyFill="1" applyBorder="1" applyAlignment="1">
      <alignment horizontal="right"/>
    </xf>
    <xf numFmtId="0" fontId="54" fillId="30" borderId="18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1" fillId="14" borderId="19" xfId="0" applyFont="1" applyFill="1" applyBorder="1" applyAlignment="1">
      <alignment horizontal="center"/>
    </xf>
    <xf numFmtId="0" fontId="54" fillId="30" borderId="12" xfId="0" applyFont="1" applyFill="1" applyBorder="1" applyAlignment="1">
      <alignment/>
    </xf>
    <xf numFmtId="0" fontId="54" fillId="3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54" fillId="30" borderId="12" xfId="0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6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54" fillId="33" borderId="19" xfId="0" applyFont="1" applyFill="1" applyBorder="1" applyAlignment="1">
      <alignment horizontal="right"/>
    </xf>
    <xf numFmtId="0" fontId="54" fillId="33" borderId="10" xfId="0" applyFont="1" applyFill="1" applyBorder="1" applyAlignment="1">
      <alignment/>
    </xf>
    <xf numFmtId="2" fontId="6" fillId="33" borderId="20" xfId="0" applyNumberFormat="1" applyFont="1" applyFill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/>
    </xf>
    <xf numFmtId="2" fontId="1" fillId="0" borderId="18" xfId="0" applyNumberFormat="1" applyFont="1" applyBorder="1" applyAlignment="1">
      <alignment/>
    </xf>
    <xf numFmtId="2" fontId="55" fillId="0" borderId="12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2" fontId="0" fillId="0" borderId="0" xfId="0" applyNumberFormat="1" applyFont="1" applyBorder="1" applyAlignment="1">
      <alignment/>
    </xf>
    <xf numFmtId="0" fontId="54" fillId="0" borderId="18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56" fillId="30" borderId="18" xfId="0" applyFont="1" applyFill="1" applyBorder="1" applyAlignment="1">
      <alignment horizontal="right"/>
    </xf>
    <xf numFmtId="0" fontId="56" fillId="30" borderId="18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0" fillId="30" borderId="19" xfId="0" applyFont="1" applyFill="1" applyBorder="1" applyAlignment="1">
      <alignment horizontal="center"/>
    </xf>
    <xf numFmtId="0" fontId="10" fillId="30" borderId="10" xfId="0" applyFont="1" applyFill="1" applyBorder="1" applyAlignment="1">
      <alignment horizontal="center"/>
    </xf>
    <xf numFmtId="0" fontId="10" fillId="30" borderId="2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2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0"/>
  <sheetViews>
    <sheetView showGridLines="0" tabSelected="1" zoomScalePageLayoutView="0" workbookViewId="0" topLeftCell="A1">
      <selection activeCell="O19" sqref="O19"/>
    </sheetView>
  </sheetViews>
  <sheetFormatPr defaultColWidth="11.421875" defaultRowHeight="12.75"/>
  <cols>
    <col min="1" max="1" width="33.7109375" style="1" customWidth="1"/>
    <col min="2" max="4" width="9.7109375" style="1" customWidth="1"/>
    <col min="5" max="7" width="4.7109375" style="1" customWidth="1"/>
    <col min="8" max="10" width="5.28125" style="1" customWidth="1"/>
    <col min="11" max="11" width="6.140625" style="1" customWidth="1"/>
    <col min="12" max="12" width="6.421875" style="1" customWidth="1"/>
    <col min="13" max="13" width="7.421875" style="1" customWidth="1"/>
    <col min="14" max="14" width="5.8515625" style="1" customWidth="1"/>
    <col min="15" max="15" width="1.1484375" style="1" customWidth="1"/>
    <col min="16" max="16384" width="11.421875" style="1" customWidth="1"/>
  </cols>
  <sheetData>
    <row r="1" s="20" customFormat="1" ht="59.25"/>
    <row r="2" ht="12.75"/>
    <row r="3" ht="12.75"/>
    <row r="4" spans="1:7" ht="15">
      <c r="A4" s="74" t="s">
        <v>25</v>
      </c>
      <c r="B4" s="75"/>
      <c r="C4" s="75"/>
      <c r="D4" s="75"/>
      <c r="E4" s="75"/>
      <c r="F4" s="75"/>
      <c r="G4" s="76"/>
    </row>
    <row r="5" ht="22.5" customHeight="1"/>
    <row r="6" spans="2:4" ht="12">
      <c r="B6" s="26" t="s">
        <v>8</v>
      </c>
      <c r="C6" s="27" t="s">
        <v>11</v>
      </c>
      <c r="D6" s="28" t="s">
        <v>12</v>
      </c>
    </row>
    <row r="7" spans="1:4" ht="12.75">
      <c r="A7" s="29" t="s">
        <v>0</v>
      </c>
      <c r="B7" s="5"/>
      <c r="C7" s="4"/>
      <c r="D7" s="8"/>
    </row>
    <row r="8" spans="1:4" ht="12">
      <c r="A8" s="6" t="s">
        <v>1</v>
      </c>
      <c r="B8" s="19">
        <v>27</v>
      </c>
      <c r="C8" s="19">
        <v>27</v>
      </c>
      <c r="D8" s="24">
        <f>(C8/B8)*100</f>
        <v>100</v>
      </c>
    </row>
    <row r="9" spans="1:5" ht="12">
      <c r="A9" s="6" t="s">
        <v>9</v>
      </c>
      <c r="B9" s="19">
        <v>106</v>
      </c>
      <c r="C9" s="19">
        <v>103</v>
      </c>
      <c r="D9" s="24">
        <f>(C9/B9)*100</f>
        <v>97.16981132075472</v>
      </c>
      <c r="E9" s="46"/>
    </row>
    <row r="10" spans="1:4" ht="12">
      <c r="A10" s="6" t="s">
        <v>10</v>
      </c>
      <c r="B10" s="19">
        <v>56</v>
      </c>
      <c r="C10" s="19">
        <v>54</v>
      </c>
      <c r="D10" s="24">
        <f>(C10/B10)*100</f>
        <v>96.42857142857143</v>
      </c>
    </row>
    <row r="11" spans="1:7" ht="12">
      <c r="A11" s="6" t="s">
        <v>18</v>
      </c>
      <c r="B11" s="19">
        <v>5</v>
      </c>
      <c r="C11" s="19">
        <v>5</v>
      </c>
      <c r="D11" s="24">
        <f>(C11/B11)*100</f>
        <v>100</v>
      </c>
      <c r="E11" s="12"/>
      <c r="F11" s="12"/>
      <c r="G11" s="12"/>
    </row>
    <row r="12" spans="1:7" ht="12">
      <c r="A12" s="9" t="s">
        <v>2</v>
      </c>
      <c r="B12" s="19">
        <v>19</v>
      </c>
      <c r="C12" s="10">
        <v>18</v>
      </c>
      <c r="D12" s="45">
        <f>(C12/B12)*100</f>
        <v>94.73684210526315</v>
      </c>
      <c r="E12" s="67"/>
      <c r="F12" s="68"/>
      <c r="G12" s="68"/>
    </row>
    <row r="13" spans="1:8" ht="12.75">
      <c r="A13" s="30" t="s">
        <v>3</v>
      </c>
      <c r="B13" s="31">
        <f>B12+B10+B9+B8+B11</f>
        <v>213</v>
      </c>
      <c r="C13" s="31">
        <f>C12+C10+C9+C8+C11</f>
        <v>207</v>
      </c>
      <c r="D13" s="11"/>
      <c r="E13" s="77"/>
      <c r="F13" s="77"/>
      <c r="G13" s="62"/>
      <c r="H13" s="62"/>
    </row>
    <row r="14" spans="1:7" ht="12.75">
      <c r="A14" s="65"/>
      <c r="B14" s="66"/>
      <c r="C14" s="66"/>
      <c r="D14" s="64"/>
      <c r="E14" s="12"/>
      <c r="F14" s="12"/>
      <c r="G14" s="12"/>
    </row>
    <row r="15" spans="1:7" ht="12.75">
      <c r="A15" s="48" t="s">
        <v>17</v>
      </c>
      <c r="B15" s="49"/>
      <c r="C15" s="50"/>
      <c r="D15" s="51"/>
      <c r="E15" s="12"/>
      <c r="F15" s="12"/>
      <c r="G15" s="12"/>
    </row>
    <row r="16" spans="1:9" ht="12.75" customHeight="1">
      <c r="A16" s="52" t="s">
        <v>19</v>
      </c>
      <c r="B16" s="53">
        <v>13</v>
      </c>
      <c r="C16" s="53">
        <v>12</v>
      </c>
      <c r="D16" s="54">
        <f>(C16/B16)*100</f>
        <v>92.3076923076923</v>
      </c>
      <c r="E16" s="12"/>
      <c r="F16" s="12"/>
      <c r="G16" s="12"/>
      <c r="I16" s="57"/>
    </row>
    <row r="17" spans="1:9" ht="12.75">
      <c r="A17" s="69" t="s">
        <v>4</v>
      </c>
      <c r="B17" s="70">
        <f>B16</f>
        <v>13</v>
      </c>
      <c r="C17" s="70">
        <f>C16</f>
        <v>12</v>
      </c>
      <c r="D17" s="55"/>
      <c r="E17" s="71" t="s">
        <v>16</v>
      </c>
      <c r="F17" s="72"/>
      <c r="G17" s="73"/>
      <c r="I17" s="58"/>
    </row>
    <row r="18" spans="1:9" ht="12.75">
      <c r="A18" s="25" t="s">
        <v>5</v>
      </c>
      <c r="B18" s="2"/>
      <c r="C18" s="2"/>
      <c r="D18" s="13"/>
      <c r="E18" s="3" t="s">
        <v>13</v>
      </c>
      <c r="F18" s="3" t="s">
        <v>14</v>
      </c>
      <c r="G18" s="3" t="s">
        <v>15</v>
      </c>
      <c r="I18" s="47"/>
    </row>
    <row r="19" spans="1:9" ht="12.75" customHeight="1">
      <c r="A19" s="6" t="s">
        <v>1</v>
      </c>
      <c r="B19" s="19">
        <v>15</v>
      </c>
      <c r="C19" s="19">
        <v>14</v>
      </c>
      <c r="D19" s="24">
        <f>(C19/B19)*100</f>
        <v>93.33333333333333</v>
      </c>
      <c r="E19" s="16">
        <v>9</v>
      </c>
      <c r="F19" s="17">
        <v>2</v>
      </c>
      <c r="G19" s="16">
        <v>1</v>
      </c>
      <c r="I19" s="47"/>
    </row>
    <row r="20" spans="1:9" ht="12.75">
      <c r="A20" s="6" t="s">
        <v>9</v>
      </c>
      <c r="B20" s="19">
        <v>47</v>
      </c>
      <c r="C20" s="19">
        <v>44</v>
      </c>
      <c r="D20" s="24">
        <f>(C20/B20)*100</f>
        <v>93.61702127659575</v>
      </c>
      <c r="E20" s="16">
        <v>19</v>
      </c>
      <c r="F20" s="17">
        <v>14</v>
      </c>
      <c r="G20" s="23">
        <v>2</v>
      </c>
      <c r="I20" s="47"/>
    </row>
    <row r="21" spans="1:9" ht="12.75">
      <c r="A21" s="6" t="s">
        <v>23</v>
      </c>
      <c r="B21" s="19">
        <v>12</v>
      </c>
      <c r="C21" s="19">
        <v>10</v>
      </c>
      <c r="D21" s="24">
        <f>(C21/B21)*100</f>
        <v>83.33333333333334</v>
      </c>
      <c r="E21" s="14">
        <v>2</v>
      </c>
      <c r="F21" s="15">
        <v>5</v>
      </c>
      <c r="G21" s="56"/>
      <c r="I21" s="47"/>
    </row>
    <row r="22" spans="1:9" ht="12.75">
      <c r="A22" s="6" t="s">
        <v>10</v>
      </c>
      <c r="B22" s="19">
        <v>34</v>
      </c>
      <c r="C22" s="19">
        <v>34</v>
      </c>
      <c r="D22" s="24">
        <f>(C22/B22)*100</f>
        <v>100</v>
      </c>
      <c r="E22" s="14">
        <v>9</v>
      </c>
      <c r="F22" s="15">
        <v>8</v>
      </c>
      <c r="G22" s="3">
        <v>1</v>
      </c>
      <c r="I22" s="47"/>
    </row>
    <row r="23" spans="1:9" ht="12.75">
      <c r="A23" s="30" t="s">
        <v>6</v>
      </c>
      <c r="B23" s="34">
        <f>B19+B20+B22</f>
        <v>96</v>
      </c>
      <c r="C23" s="35">
        <f>C22+C20+C19</f>
        <v>92</v>
      </c>
      <c r="D23" s="22"/>
      <c r="E23" s="12"/>
      <c r="F23" s="12"/>
      <c r="G23" s="12"/>
      <c r="I23" s="47"/>
    </row>
    <row r="24" spans="1:7" ht="12.75">
      <c r="A24" s="33" t="s">
        <v>20</v>
      </c>
      <c r="B24" s="21"/>
      <c r="C24" s="36"/>
      <c r="D24" s="32"/>
      <c r="E24" s="12"/>
      <c r="F24" s="12"/>
      <c r="G24" s="12"/>
    </row>
    <row r="25" spans="1:13" ht="12.75">
      <c r="A25" s="59" t="s">
        <v>24</v>
      </c>
      <c r="B25" s="19">
        <v>17</v>
      </c>
      <c r="C25" s="19">
        <v>14</v>
      </c>
      <c r="D25" s="60">
        <f>(C25/B25)*100</f>
        <v>82.35294117647058</v>
      </c>
      <c r="E25" s="12"/>
      <c r="F25" s="12"/>
      <c r="G25" s="12"/>
      <c r="M25" s="63"/>
    </row>
    <row r="26" spans="1:13" ht="12">
      <c r="A26" s="18" t="s">
        <v>21</v>
      </c>
      <c r="B26" s="9">
        <v>12</v>
      </c>
      <c r="C26" s="10">
        <v>12</v>
      </c>
      <c r="D26" s="7">
        <f>(C26/B26)*100</f>
        <v>100</v>
      </c>
      <c r="E26" s="12"/>
      <c r="F26" s="12"/>
      <c r="G26" s="12"/>
      <c r="M26" s="63"/>
    </row>
    <row r="27" spans="1:7" ht="12.75">
      <c r="A27" s="37" t="s">
        <v>22</v>
      </c>
      <c r="B27" s="34">
        <f>B26+B25</f>
        <v>29</v>
      </c>
      <c r="C27" s="35">
        <f>C26+C25</f>
        <v>26</v>
      </c>
      <c r="D27" s="61">
        <f>(C27/B27)*100</f>
        <v>89.65517241379311</v>
      </c>
      <c r="E27" s="12"/>
      <c r="F27" s="12"/>
      <c r="G27" s="12"/>
    </row>
    <row r="28" spans="1:7" ht="7.5" customHeight="1">
      <c r="A28" s="42"/>
      <c r="B28" s="43"/>
      <c r="C28" s="43"/>
      <c r="D28" s="44"/>
      <c r="E28" s="12"/>
      <c r="F28" s="12"/>
      <c r="G28" s="12"/>
    </row>
    <row r="29" spans="1:7" ht="15">
      <c r="A29" s="38" t="s">
        <v>7</v>
      </c>
      <c r="B29" s="39">
        <f>B23+B17+B13+B27</f>
        <v>351</v>
      </c>
      <c r="C29" s="40">
        <f>C23+C17+C13+C27</f>
        <v>337</v>
      </c>
      <c r="D29" s="41">
        <f>(C29/B29)*100</f>
        <v>96.01139601139602</v>
      </c>
      <c r="E29" s="12"/>
      <c r="F29" s="12"/>
      <c r="G29" s="12"/>
    </row>
    <row r="30" ht="12">
      <c r="D30" s="12"/>
    </row>
  </sheetData>
  <sheetProtection/>
  <mergeCells count="3">
    <mergeCell ref="E17:G17"/>
    <mergeCell ref="A4:G4"/>
    <mergeCell ref="E13:F13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8" r:id="rId2"/>
  <headerFooter alignWithMargins="0">
    <oddHeader>&amp;R&amp;"Arial,Gras"&amp;12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CFAI L'ERIER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CFAI L'ERIER</dc:creator>
  <cp:keywords/>
  <dc:description/>
  <cp:lastModifiedBy>Sayeste Yilmaz</cp:lastModifiedBy>
  <cp:lastPrinted>2019-08-19T09:15:20Z</cp:lastPrinted>
  <dcterms:created xsi:type="dcterms:W3CDTF">1999-12-02T10:04:49Z</dcterms:created>
  <dcterms:modified xsi:type="dcterms:W3CDTF">2022-03-28T11:19:10Z</dcterms:modified>
  <cp:category/>
  <cp:version/>
  <cp:contentType/>
  <cp:contentStatus/>
</cp:coreProperties>
</file>